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'Вып.плана._9'!$A$2:$H$60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<sst xmlns="http://schemas.openxmlformats.org/spreadsheetml/2006/main" count="134" uniqueCount="125">
  <si>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</si>
  <si>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</si>
  <si>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</si>
  <si>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</si>
  <si>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</si>
  <si>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</si>
  <si>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</si>
  <si>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</si>
  <si>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</si>
  <si>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</si>
  <si>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</si>
  <si>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</si>
  <si>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</si>
  <si>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</si>
  <si>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</si>
  <si>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</si>
  <si>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</si>
  <si>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</si>
  <si>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</si>
  <si>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</si>
  <si>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</si>
  <si>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</si>
  <si>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</si>
  <si>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</si>
  <si>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</si>
  <si>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</si>
  <si>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</si>
  <si>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</si>
  <si>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</si>
  <si>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</si>
  <si>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</si>
  <si>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</si>
  <si>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</si>
  <si>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</si>
  <si>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</si>
  <si>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</si>
  <si>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</si>
  <si>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</si>
  <si>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</si>
  <si>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</si>
  <si>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</si>
  <si>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</si>
  <si>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</si>
  <si>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</si>
  <si>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</si>
  <si>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</si>
  <si>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</si>
  <si>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</si>
  <si>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</si>
  <si>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</si>
  <si>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</si>
  <si>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</si>
  <si>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</si>
  <si>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</si>
  <si>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</si>
  <si>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</si>
  <si>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</si>
  <si>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</si>
  <si>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</si>
  <si>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</si>
  <si>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</si>
  <si>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</si>
  <si>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</si>
  <si>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</si>
  <si>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</si>
  <si>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</si>
  <si>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</si>
  <si>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</si>
  <si>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</si>
  <si>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</si>
  <si>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</si>
  <si>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</si>
  <si>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</si>
  <si>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</si>
  <si>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</si>
  <si>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</si>
  <si>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</si>
  <si>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</si>
  <si>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</si>
  <si>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</si>
  <si>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</si>
  <si>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</si>
  <si>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</si>
  <si>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</si>
  <si>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</si>
  <si>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</si>
  <si>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</si>
  <si>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</si>
  <si>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</si>
  <si>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</si>
  <si>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</si>
  <si>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бюджета сельского поселения Сорум на 2019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</si>
  <si>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</si>
  <si>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</si>
  <si>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</si>
  <si>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</si>
  <si>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</si>
  <si>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</si>
  <si>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</si>
  <si>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</si>
  <si>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</si>
  <si>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</si>
  <si>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</si>
  <si>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</si>
  <si>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</si>
  <si>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</si>
  <si>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</si>
  <si>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</si>
  <si>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</si>
  <si>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к уточнению</t>
  </si>
  <si>
    <t xml:space="preserve"> от 11 декабря 2018 года  №  53</t>
  </si>
  <si>
    <t>000 2 02 49999 10 0000 150</t>
  </si>
  <si>
    <t>Иные межбюджетные трансферты</t>
  </si>
  <si>
    <t>000 2 02 40000 00 0000 150</t>
  </si>
  <si>
    <t>2.1.3.</t>
  </si>
  <si>
    <t>2.1.3.1.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</si>
  <si>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</si>
  <si>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</si>
  <si>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</si>
  <si>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</si>
  <si>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</si>
  <si>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межбюджетные трансферты, передаваемые бюджетам сельских поселений</t>
  </si>
  <si>
    <t xml:space="preserve"> от     декабря 2019 года  № </t>
  </si>
  <si>
    <t>000 1 01 02020 01 0000 110</t>
  </si>
  <si>
    <t xml:space="preserve">1.1.1.3.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</si>
</sst>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6" fillId="0" borderId="0" xfId="0" applyFont="1" applyAlignment="1">
      <alignment horizontal="center" vertical="top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4" fontId="5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top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view="pageBreakPreview" zoomScaleNormal="200" zoomScaleSheetLayoutView="100" workbookViewId="0" topLeftCell="A2">
      <selection activeCell="N11" sqref="N11"/>
    </sheetView>
  </sheetViews>
  <sheetFormatPr defaultColWidth="9.00390625" defaultRowHeight="12.75"/>
  <cols>
    <col min="1" max="1" width="8.00390625" style="3" customWidth="1"/>
    <col min="2" max="2" width="52.125" style="11" customWidth="1"/>
    <col min="3" max="3" width="29.375" style="3" customWidth="1"/>
    <col min="4" max="4" width="16.75390625" style="3" hidden="1" customWidth="1"/>
    <col min="5" max="5" width="16.875" style="3" hidden="1" customWidth="1"/>
    <col min="6" max="6" width="21.00390625" style="3" hidden="1" customWidth="1"/>
    <col min="7" max="7" width="14.25390625" style="3" hidden="1" customWidth="1"/>
    <col min="8" max="8" width="19.125" style="3" customWidth="1"/>
    <col min="9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48" t="s">
        <v>84</v>
      </c>
      <c r="D2" s="48"/>
      <c r="E2" s="48"/>
      <c r="F2" s="48"/>
    </row>
    <row r="3" spans="2:6" ht="15.75">
      <c r="B3" s="16"/>
      <c r="C3" s="48" t="s">
        <v>16</v>
      </c>
      <c r="D3" s="48"/>
      <c r="E3" s="48"/>
      <c r="F3" s="48"/>
    </row>
    <row r="4" spans="2:6" ht="15.75">
      <c r="B4" s="48" t="s">
        <v>28</v>
      </c>
      <c r="C4" s="48"/>
      <c r="D4" s="48"/>
      <c r="E4" s="48"/>
      <c r="F4" s="48"/>
    </row>
    <row r="5" spans="2:6" ht="15.75">
      <c r="B5" s="16"/>
      <c r="C5" s="48" t="s">
        <v>122</v>
      </c>
      <c r="D5" s="48"/>
      <c r="E5" s="48"/>
      <c r="F5" s="48"/>
    </row>
    <row r="6" spans="2:6" ht="24.75" customHeight="1">
      <c r="B6" s="16"/>
      <c r="C6" s="33"/>
      <c r="D6" s="33"/>
      <c r="E6" s="33"/>
      <c r="F6" s="33"/>
    </row>
    <row r="7" spans="2:6" ht="17.25" customHeight="1">
      <c r="B7" s="16"/>
      <c r="C7" s="48" t="s">
        <v>84</v>
      </c>
      <c r="D7" s="48"/>
      <c r="E7" s="48"/>
      <c r="F7" s="48"/>
    </row>
    <row r="8" spans="2:6" ht="15.75">
      <c r="B8" s="16"/>
      <c r="C8" s="48" t="s">
        <v>16</v>
      </c>
      <c r="D8" s="48"/>
      <c r="E8" s="48"/>
      <c r="F8" s="48"/>
    </row>
    <row r="9" spans="2:6" ht="15.75">
      <c r="B9" s="48" t="s">
        <v>28</v>
      </c>
      <c r="C9" s="48"/>
      <c r="D9" s="48"/>
      <c r="E9" s="48"/>
      <c r="F9" s="48"/>
    </row>
    <row r="10" spans="2:6" ht="15.75">
      <c r="B10" s="16"/>
      <c r="C10" s="48" t="s">
        <v>110</v>
      </c>
      <c r="D10" s="48"/>
      <c r="E10" s="48"/>
      <c r="F10" s="48"/>
    </row>
    <row r="11" spans="2:6" ht="34.5" customHeight="1">
      <c r="B11" s="9"/>
      <c r="C11" s="6"/>
      <c r="D11" s="6"/>
      <c r="E11" s="6"/>
      <c r="F11" s="7"/>
    </row>
    <row r="12" spans="2:6" s="5" customFormat="1" ht="15.75">
      <c r="B12" s="51" t="s">
        <v>3</v>
      </c>
      <c r="C12" s="51"/>
      <c r="D12" s="51"/>
      <c r="E12" s="51"/>
      <c r="F12" s="51"/>
    </row>
    <row r="13" spans="2:6" ht="15.75">
      <c r="B13" s="51" t="s">
        <v>91</v>
      </c>
      <c r="C13" s="51"/>
      <c r="D13" s="51"/>
      <c r="E13" s="51"/>
      <c r="F13" s="51"/>
    </row>
    <row r="14" spans="2:6" ht="6.75" customHeight="1">
      <c r="B14" s="18"/>
      <c r="C14" s="18"/>
      <c r="D14" s="18"/>
      <c r="E14" s="18"/>
      <c r="F14" s="18"/>
    </row>
    <row r="15" spans="2:6" ht="15.75" hidden="1">
      <c r="B15" s="18"/>
      <c r="C15" s="18"/>
      <c r="D15" s="18"/>
      <c r="E15" s="18"/>
      <c r="F15" s="18"/>
    </row>
    <row r="16" spans="2:6" ht="15.75">
      <c r="B16" s="16"/>
      <c r="C16" s="17"/>
      <c r="D16" s="17"/>
      <c r="E16" s="17"/>
      <c r="F16" s="20" t="s">
        <v>21</v>
      </c>
    </row>
    <row r="17" spans="1:8" ht="15.75" customHeight="1">
      <c r="A17" s="52" t="s">
        <v>31</v>
      </c>
      <c r="B17" s="52" t="s">
        <v>1</v>
      </c>
      <c r="C17" s="52" t="s">
        <v>0</v>
      </c>
      <c r="D17" s="49" t="s">
        <v>15</v>
      </c>
      <c r="E17" s="49" t="s">
        <v>109</v>
      </c>
      <c r="F17" s="49" t="s">
        <v>15</v>
      </c>
      <c r="G17" s="49" t="s">
        <v>109</v>
      </c>
      <c r="H17" s="49" t="s">
        <v>15</v>
      </c>
    </row>
    <row r="18" spans="1:8" ht="15" customHeight="1">
      <c r="A18" s="52"/>
      <c r="B18" s="52"/>
      <c r="C18" s="52"/>
      <c r="D18" s="50"/>
      <c r="E18" s="50"/>
      <c r="F18" s="50"/>
      <c r="G18" s="50"/>
      <c r="H18" s="50"/>
    </row>
    <row r="19" spans="1:8" ht="15.75">
      <c r="A19" s="12">
        <v>1</v>
      </c>
      <c r="B19" s="12">
        <v>2</v>
      </c>
      <c r="C19" s="12">
        <v>3</v>
      </c>
      <c r="D19" s="12"/>
      <c r="E19" s="12"/>
      <c r="F19" s="15">
        <v>4</v>
      </c>
      <c r="G19" s="25"/>
      <c r="H19" s="15">
        <v>4</v>
      </c>
    </row>
    <row r="20" spans="1:8" ht="14.25" customHeight="1">
      <c r="A20" s="28" t="s">
        <v>33</v>
      </c>
      <c r="B20" s="22" t="s">
        <v>32</v>
      </c>
      <c r="C20" s="12" t="s">
        <v>4</v>
      </c>
      <c r="D20" s="42">
        <f>D21+D27+D33+D39+D42</f>
        <v>14949400</v>
      </c>
      <c r="E20" s="42">
        <f>E21+E27+E33+E39+E42</f>
        <v>0</v>
      </c>
      <c r="F20" s="42">
        <f>F21+F27+F33+F39+F42</f>
        <v>14949400</v>
      </c>
      <c r="G20" s="42">
        <f>G21+G27+G33+G39+G42</f>
        <v>-144939</v>
      </c>
      <c r="H20" s="47">
        <f>F20+G20</f>
        <v>14804461</v>
      </c>
    </row>
    <row r="21" spans="1:9" ht="16.5" customHeight="1">
      <c r="A21" s="28" t="s">
        <v>35</v>
      </c>
      <c r="B21" s="30" t="s">
        <v>34</v>
      </c>
      <c r="C21" s="13" t="s">
        <v>5</v>
      </c>
      <c r="D21" s="34">
        <f>D22</f>
        <v>12981200</v>
      </c>
      <c r="E21" s="34">
        <f>E22</f>
        <v>0</v>
      </c>
      <c r="F21" s="34">
        <f>F22</f>
        <v>12981200</v>
      </c>
      <c r="G21" s="34">
        <f>G22</f>
        <v>-500000</v>
      </c>
      <c r="H21" s="46">
        <f aca="true" t="shared" si="0" ref="H21:H58">F21+G21</f>
        <v>12481200</v>
      </c>
      <c r="I21" s="32"/>
    </row>
    <row r="22" spans="1:8" ht="17.25" customHeight="1">
      <c r="A22" s="28" t="s">
        <v>37</v>
      </c>
      <c r="B22" s="21" t="s">
        <v>36</v>
      </c>
      <c r="C22" s="13" t="s">
        <v>6</v>
      </c>
      <c r="D22" s="34">
        <f>D23+D26</f>
        <v>12981200</v>
      </c>
      <c r="E22" s="34">
        <f>E23+E26</f>
        <v>0</v>
      </c>
      <c r="F22" s="34">
        <f>F23+F26</f>
        <v>12981200</v>
      </c>
      <c r="G22" s="34">
        <f>G23+G26+G25</f>
        <v>-500000</v>
      </c>
      <c r="H22" s="46">
        <f t="shared" si="0"/>
        <v>12481200</v>
      </c>
    </row>
    <row r="23" spans="1:8" ht="94.5" customHeight="1">
      <c r="A23" s="28" t="s">
        <v>39</v>
      </c>
      <c r="B23" s="21" t="s">
        <v>38</v>
      </c>
      <c r="C23" s="13" t="s">
        <v>17</v>
      </c>
      <c r="D23" s="34">
        <v>12981200</v>
      </c>
      <c r="E23" s="34">
        <v>-20000</v>
      </c>
      <c r="F23" s="34">
        <f>E23+D23</f>
        <v>12961200</v>
      </c>
      <c r="G23" s="46">
        <v>-500025</v>
      </c>
      <c r="H23" s="46">
        <f t="shared" si="0"/>
        <v>12461175</v>
      </c>
    </row>
    <row r="24" spans="1:8" ht="81" customHeight="1" hidden="1">
      <c r="A24" s="28" t="s">
        <v>40</v>
      </c>
      <c r="B24" s="23" t="s">
        <v>83</v>
      </c>
      <c r="C24" s="14" t="s">
        <v>20</v>
      </c>
      <c r="D24" s="34" t="e">
        <f>#REF!+#REF!</f>
        <v>#REF!</v>
      </c>
      <c r="E24" s="34"/>
      <c r="F24" s="34" t="e">
        <f>E24+D24</f>
        <v>#REF!</v>
      </c>
      <c r="G24" s="46"/>
      <c r="H24" s="46" t="e">
        <f t="shared" si="0"/>
        <v>#REF!</v>
      </c>
    </row>
    <row r="25" spans="1:8" ht="81" customHeight="1">
      <c r="A25" s="28" t="s">
        <v>119</v>
      </c>
      <c r="B25" s="23" t="s">
        <v>38</v>
      </c>
      <c r="C25" s="13" t="s">
        <v>123</v>
      </c>
      <c r="D25" s="34"/>
      <c r="E25" s="34"/>
      <c r="F25" s="34">
        <v>0</v>
      </c>
      <c r="G25" s="46">
        <v>25</v>
      </c>
      <c r="H25" s="46">
        <f t="shared" si="0"/>
        <v>25</v>
      </c>
    </row>
    <row r="26" spans="1:8" ht="62.25" customHeight="1">
      <c r="A26" s="28" t="s">
        <v>124</v>
      </c>
      <c r="B26" s="23" t="s">
        <v>120</v>
      </c>
      <c r="C26" s="14" t="s">
        <v>20</v>
      </c>
      <c r="D26" s="34"/>
      <c r="E26" s="34">
        <v>20000</v>
      </c>
      <c r="F26" s="34">
        <f>E26+D26</f>
        <v>20000</v>
      </c>
      <c r="G26" s="46">
        <v>0</v>
      </c>
      <c r="H26" s="46">
        <f t="shared" si="0"/>
        <v>20000</v>
      </c>
    </row>
    <row r="27" spans="1:8" ht="48" customHeight="1">
      <c r="A27" s="28" t="s">
        <v>42</v>
      </c>
      <c r="B27" s="31" t="s">
        <v>41</v>
      </c>
      <c r="C27" s="14" t="s">
        <v>22</v>
      </c>
      <c r="D27" s="34">
        <f>D28</f>
        <v>660000</v>
      </c>
      <c r="E27" s="34">
        <f>E28</f>
        <v>0</v>
      </c>
      <c r="F27" s="34">
        <f>F28</f>
        <v>660000</v>
      </c>
      <c r="G27" s="34">
        <f>G28</f>
        <v>69600</v>
      </c>
      <c r="H27" s="46">
        <f t="shared" si="0"/>
        <v>729600</v>
      </c>
    </row>
    <row r="28" spans="1:8" ht="48.75" customHeight="1">
      <c r="A28" s="28" t="s">
        <v>44</v>
      </c>
      <c r="B28" s="24" t="s">
        <v>43</v>
      </c>
      <c r="C28" s="14" t="s">
        <v>23</v>
      </c>
      <c r="D28" s="34">
        <f>D29+D30+D31+D32</f>
        <v>660000</v>
      </c>
      <c r="E28" s="34">
        <f>E29+E30+E31+E32</f>
        <v>0</v>
      </c>
      <c r="F28" s="34">
        <f>F29+F30+F31+F32</f>
        <v>660000</v>
      </c>
      <c r="G28" s="34">
        <f>G29+G30+G31+G32</f>
        <v>69600</v>
      </c>
      <c r="H28" s="46">
        <f t="shared" si="0"/>
        <v>729600</v>
      </c>
    </row>
    <row r="29" spans="1:8" ht="142.5" customHeight="1">
      <c r="A29" s="28" t="s">
        <v>45</v>
      </c>
      <c r="B29" s="23" t="s">
        <v>101</v>
      </c>
      <c r="C29" s="14" t="s">
        <v>102</v>
      </c>
      <c r="D29" s="34">
        <v>243900</v>
      </c>
      <c r="E29" s="34"/>
      <c r="F29" s="34">
        <v>243900</v>
      </c>
      <c r="G29" s="46">
        <v>90000</v>
      </c>
      <c r="H29" s="46">
        <f t="shared" si="0"/>
        <v>333900</v>
      </c>
    </row>
    <row r="30" spans="1:8" ht="160.5" customHeight="1">
      <c r="A30" s="28" t="s">
        <v>46</v>
      </c>
      <c r="B30" s="23" t="s">
        <v>103</v>
      </c>
      <c r="C30" s="14" t="s">
        <v>104</v>
      </c>
      <c r="D30" s="34">
        <v>1700</v>
      </c>
      <c r="E30" s="34"/>
      <c r="F30" s="34">
        <v>1700</v>
      </c>
      <c r="G30" s="46">
        <v>400</v>
      </c>
      <c r="H30" s="46">
        <f t="shared" si="0"/>
        <v>2100</v>
      </c>
    </row>
    <row r="31" spans="1:8" ht="140.25" customHeight="1">
      <c r="A31" s="28" t="s">
        <v>85</v>
      </c>
      <c r="B31" s="23" t="s">
        <v>105</v>
      </c>
      <c r="C31" s="14" t="s">
        <v>106</v>
      </c>
      <c r="D31" s="34">
        <v>448100</v>
      </c>
      <c r="E31" s="34"/>
      <c r="F31" s="34">
        <v>448100</v>
      </c>
      <c r="G31" s="46">
        <v>-7000</v>
      </c>
      <c r="H31" s="46">
        <f t="shared" si="0"/>
        <v>441100</v>
      </c>
    </row>
    <row r="32" spans="1:8" ht="144.75" customHeight="1">
      <c r="A32" s="28" t="s">
        <v>86</v>
      </c>
      <c r="B32" s="23" t="s">
        <v>107</v>
      </c>
      <c r="C32" s="14" t="s">
        <v>108</v>
      </c>
      <c r="D32" s="34">
        <v>-33700</v>
      </c>
      <c r="E32" s="34"/>
      <c r="F32" s="34">
        <v>-33700</v>
      </c>
      <c r="G32" s="46">
        <v>-13800</v>
      </c>
      <c r="H32" s="46">
        <f t="shared" si="0"/>
        <v>-47500</v>
      </c>
    </row>
    <row r="33" spans="1:8" ht="23.25" customHeight="1">
      <c r="A33" s="28" t="s">
        <v>48</v>
      </c>
      <c r="B33" s="24" t="s">
        <v>47</v>
      </c>
      <c r="C33" s="13" t="s">
        <v>7</v>
      </c>
      <c r="D33" s="34">
        <f>D34+D36</f>
        <v>37200</v>
      </c>
      <c r="E33" s="34">
        <f>E34+E36</f>
        <v>0</v>
      </c>
      <c r="F33" s="34">
        <f>F34+F36</f>
        <v>37200</v>
      </c>
      <c r="G33" s="34">
        <f>G34+G36</f>
        <v>170461</v>
      </c>
      <c r="H33" s="46">
        <f t="shared" si="0"/>
        <v>207661</v>
      </c>
    </row>
    <row r="34" spans="1:8" ht="20.25" customHeight="1">
      <c r="A34" s="28" t="s">
        <v>50</v>
      </c>
      <c r="B34" s="24" t="s">
        <v>49</v>
      </c>
      <c r="C34" s="13" t="s">
        <v>8</v>
      </c>
      <c r="D34" s="34">
        <f>D35</f>
        <v>23800</v>
      </c>
      <c r="E34" s="34">
        <f>E35</f>
        <v>0</v>
      </c>
      <c r="F34" s="34">
        <f>F35</f>
        <v>23800</v>
      </c>
      <c r="G34" s="34">
        <f>G35</f>
        <v>170100</v>
      </c>
      <c r="H34" s="46">
        <f t="shared" si="0"/>
        <v>193900</v>
      </c>
    </row>
    <row r="35" spans="1:8" ht="64.5" customHeight="1">
      <c r="A35" s="28" t="s">
        <v>52</v>
      </c>
      <c r="B35" s="23" t="s">
        <v>51</v>
      </c>
      <c r="C35" s="13" t="s">
        <v>25</v>
      </c>
      <c r="D35" s="34">
        <v>23800</v>
      </c>
      <c r="E35" s="34"/>
      <c r="F35" s="34">
        <v>23800</v>
      </c>
      <c r="G35" s="46">
        <v>170100</v>
      </c>
      <c r="H35" s="46">
        <f t="shared" si="0"/>
        <v>193900</v>
      </c>
    </row>
    <row r="36" spans="1:8" ht="18" customHeight="1">
      <c r="A36" s="28" t="s">
        <v>54</v>
      </c>
      <c r="B36" s="24" t="s">
        <v>53</v>
      </c>
      <c r="C36" s="13" t="s">
        <v>9</v>
      </c>
      <c r="D36" s="34">
        <f>D37+D38</f>
        <v>13400</v>
      </c>
      <c r="E36" s="34">
        <f>E37+E38</f>
        <v>0</v>
      </c>
      <c r="F36" s="34">
        <f>F37+F38</f>
        <v>13400</v>
      </c>
      <c r="G36" s="34">
        <f>G37+G38</f>
        <v>361</v>
      </c>
      <c r="H36" s="46">
        <f t="shared" si="0"/>
        <v>13761</v>
      </c>
    </row>
    <row r="37" spans="1:8" ht="48.75" customHeight="1">
      <c r="A37" s="28" t="s">
        <v>56</v>
      </c>
      <c r="B37" s="23" t="s">
        <v>55</v>
      </c>
      <c r="C37" s="13" t="s">
        <v>26</v>
      </c>
      <c r="D37" s="34">
        <v>5800</v>
      </c>
      <c r="E37" s="34"/>
      <c r="F37" s="34">
        <v>5800</v>
      </c>
      <c r="G37" s="46">
        <v>-2839</v>
      </c>
      <c r="H37" s="46">
        <f t="shared" si="0"/>
        <v>2961</v>
      </c>
    </row>
    <row r="38" spans="1:8" ht="45.75" customHeight="1">
      <c r="A38" s="28" t="s">
        <v>58</v>
      </c>
      <c r="B38" s="23" t="s">
        <v>57</v>
      </c>
      <c r="C38" s="13" t="s">
        <v>27</v>
      </c>
      <c r="D38" s="34">
        <v>7600</v>
      </c>
      <c r="E38" s="34"/>
      <c r="F38" s="34">
        <v>7600</v>
      </c>
      <c r="G38" s="46">
        <v>3200</v>
      </c>
      <c r="H38" s="46">
        <f t="shared" si="0"/>
        <v>10800</v>
      </c>
    </row>
    <row r="39" spans="1:8" ht="26.25" customHeight="1">
      <c r="A39" s="28" t="s">
        <v>60</v>
      </c>
      <c r="B39" s="24" t="s">
        <v>59</v>
      </c>
      <c r="C39" s="13" t="s">
        <v>10</v>
      </c>
      <c r="D39" s="34">
        <f>D40</f>
        <v>71000</v>
      </c>
      <c r="E39" s="34">
        <f>E40</f>
        <v>0</v>
      </c>
      <c r="F39" s="34">
        <f>F40</f>
        <v>71000</v>
      </c>
      <c r="G39" s="34">
        <f>G40</f>
        <v>-35000</v>
      </c>
      <c r="H39" s="46">
        <f t="shared" si="0"/>
        <v>36000</v>
      </c>
    </row>
    <row r="40" spans="1:8" ht="62.25" customHeight="1">
      <c r="A40" s="28" t="s">
        <v>62</v>
      </c>
      <c r="B40" s="24" t="s">
        <v>61</v>
      </c>
      <c r="C40" s="13" t="s">
        <v>11</v>
      </c>
      <c r="D40" s="34">
        <f>D41</f>
        <v>71000</v>
      </c>
      <c r="E40" s="34"/>
      <c r="F40" s="34">
        <f>F41</f>
        <v>71000</v>
      </c>
      <c r="G40" s="34">
        <f>G41</f>
        <v>-35000</v>
      </c>
      <c r="H40" s="46">
        <f t="shared" si="0"/>
        <v>36000</v>
      </c>
    </row>
    <row r="41" spans="1:8" ht="96" customHeight="1">
      <c r="A41" s="28" t="s">
        <v>64</v>
      </c>
      <c r="B41" s="24" t="s">
        <v>63</v>
      </c>
      <c r="C41" s="13" t="s">
        <v>12</v>
      </c>
      <c r="D41" s="34">
        <v>71000</v>
      </c>
      <c r="E41" s="34"/>
      <c r="F41" s="34">
        <v>71000</v>
      </c>
      <c r="G41" s="46">
        <v>-35000</v>
      </c>
      <c r="H41" s="46">
        <f t="shared" si="0"/>
        <v>36000</v>
      </c>
    </row>
    <row r="42" spans="1:8" ht="54.75" customHeight="1">
      <c r="A42" s="28" t="s">
        <v>66</v>
      </c>
      <c r="B42" s="29" t="s">
        <v>65</v>
      </c>
      <c r="C42" s="13" t="s">
        <v>13</v>
      </c>
      <c r="D42" s="34">
        <f>D43+D45</f>
        <v>1200000</v>
      </c>
      <c r="E42" s="34">
        <f>E43+E45</f>
        <v>0</v>
      </c>
      <c r="F42" s="34">
        <f>F43+F45</f>
        <v>1200000</v>
      </c>
      <c r="G42" s="34">
        <f>G43+G45</f>
        <v>150000</v>
      </c>
      <c r="H42" s="46">
        <f t="shared" si="0"/>
        <v>1350000</v>
      </c>
    </row>
    <row r="43" spans="1:8" ht="108.75" customHeight="1">
      <c r="A43" s="28" t="s">
        <v>67</v>
      </c>
      <c r="B43" s="29" t="s">
        <v>99</v>
      </c>
      <c r="C43" s="13" t="s">
        <v>29</v>
      </c>
      <c r="D43" s="34">
        <f>D44</f>
        <v>800000</v>
      </c>
      <c r="E43" s="34">
        <f>E44</f>
        <v>250000</v>
      </c>
      <c r="F43" s="34">
        <f>F44</f>
        <v>1050000</v>
      </c>
      <c r="G43" s="34">
        <f>G44</f>
        <v>150000</v>
      </c>
      <c r="H43" s="46">
        <f t="shared" si="0"/>
        <v>1200000</v>
      </c>
    </row>
    <row r="44" spans="1:8" ht="51" customHeight="1">
      <c r="A44" s="28" t="s">
        <v>68</v>
      </c>
      <c r="B44" s="23" t="s">
        <v>87</v>
      </c>
      <c r="C44" s="13" t="s">
        <v>30</v>
      </c>
      <c r="D44" s="34">
        <v>800000</v>
      </c>
      <c r="E44" s="34">
        <v>250000</v>
      </c>
      <c r="F44" s="34">
        <f>E44+D44</f>
        <v>1050000</v>
      </c>
      <c r="G44" s="46">
        <v>150000</v>
      </c>
      <c r="H44" s="46">
        <f t="shared" si="0"/>
        <v>1200000</v>
      </c>
    </row>
    <row r="45" spans="1:8" ht="93" customHeight="1">
      <c r="A45" s="28" t="s">
        <v>89</v>
      </c>
      <c r="B45" s="21" t="s">
        <v>69</v>
      </c>
      <c r="C45" s="13" t="s">
        <v>24</v>
      </c>
      <c r="D45" s="34">
        <f>D46</f>
        <v>400000</v>
      </c>
      <c r="E45" s="34">
        <f>E46</f>
        <v>-250000</v>
      </c>
      <c r="F45" s="34">
        <f>F46</f>
        <v>150000</v>
      </c>
      <c r="G45" s="34">
        <f>G46</f>
        <v>0</v>
      </c>
      <c r="H45" s="46">
        <f t="shared" si="0"/>
        <v>150000</v>
      </c>
    </row>
    <row r="46" spans="1:8" ht="95.25" customHeight="1">
      <c r="A46" s="28" t="s">
        <v>90</v>
      </c>
      <c r="B46" s="23" t="s">
        <v>88</v>
      </c>
      <c r="C46" s="13" t="s">
        <v>18</v>
      </c>
      <c r="D46" s="34">
        <v>400000</v>
      </c>
      <c r="E46" s="34">
        <v>-250000</v>
      </c>
      <c r="F46" s="34">
        <f>E46+D46</f>
        <v>150000</v>
      </c>
      <c r="G46" s="46">
        <v>0</v>
      </c>
      <c r="H46" s="46">
        <f t="shared" si="0"/>
        <v>150000</v>
      </c>
    </row>
    <row r="47" spans="1:8" ht="114" customHeight="1" hidden="1">
      <c r="A47" s="25"/>
      <c r="B47" s="29" t="s">
        <v>19</v>
      </c>
      <c r="C47" s="13" t="s">
        <v>18</v>
      </c>
      <c r="D47" s="34" t="e">
        <f>#REF!+#REF!</f>
        <v>#REF!</v>
      </c>
      <c r="E47" s="34"/>
      <c r="F47" s="34" t="e">
        <f>#REF!+#REF!</f>
        <v>#REF!</v>
      </c>
      <c r="G47" s="46"/>
      <c r="H47" s="46" t="e">
        <f t="shared" si="0"/>
        <v>#REF!</v>
      </c>
    </row>
    <row r="48" spans="1:8" ht="22.5" customHeight="1">
      <c r="A48" s="26" t="s">
        <v>70</v>
      </c>
      <c r="B48" s="27" t="s">
        <v>71</v>
      </c>
      <c r="C48" s="12" t="s">
        <v>72</v>
      </c>
      <c r="D48" s="43">
        <f>D49</f>
        <v>9186900</v>
      </c>
      <c r="E48" s="43">
        <f>E49</f>
        <v>651427</v>
      </c>
      <c r="F48" s="43">
        <f>F49</f>
        <v>9838327</v>
      </c>
      <c r="G48" s="43">
        <f>G49</f>
        <v>0</v>
      </c>
      <c r="H48" s="47">
        <f t="shared" si="0"/>
        <v>9838327</v>
      </c>
    </row>
    <row r="49" spans="1:8" ht="49.5" customHeight="1">
      <c r="A49" s="28" t="s">
        <v>73</v>
      </c>
      <c r="B49" s="24" t="s">
        <v>92</v>
      </c>
      <c r="C49" s="13" t="s">
        <v>14</v>
      </c>
      <c r="D49" s="34">
        <f>D50+D52+D56</f>
        <v>9186900</v>
      </c>
      <c r="E49" s="34">
        <f>E50+E52+E56</f>
        <v>651427</v>
      </c>
      <c r="F49" s="34">
        <f>F50+F52+F56</f>
        <v>9838327</v>
      </c>
      <c r="G49" s="34">
        <f>G50+G52+G56</f>
        <v>0</v>
      </c>
      <c r="H49" s="46">
        <f t="shared" si="0"/>
        <v>9838327</v>
      </c>
    </row>
    <row r="50" spans="1:8" ht="36.75" customHeight="1">
      <c r="A50" s="28" t="s">
        <v>74</v>
      </c>
      <c r="B50" s="29" t="s">
        <v>75</v>
      </c>
      <c r="C50" s="14" t="s">
        <v>93</v>
      </c>
      <c r="D50" s="34">
        <f>D51</f>
        <v>8728800</v>
      </c>
      <c r="E50" s="34">
        <f>E51</f>
        <v>0</v>
      </c>
      <c r="F50" s="34">
        <f>F51</f>
        <v>8728800</v>
      </c>
      <c r="G50" s="34">
        <f>G51</f>
        <v>0</v>
      </c>
      <c r="H50" s="46">
        <f t="shared" si="0"/>
        <v>8728800</v>
      </c>
    </row>
    <row r="51" spans="1:8" ht="33.75" customHeight="1">
      <c r="A51" s="28" t="s">
        <v>76</v>
      </c>
      <c r="B51" s="21" t="s">
        <v>77</v>
      </c>
      <c r="C51" s="13" t="s">
        <v>94</v>
      </c>
      <c r="D51" s="34">
        <v>8728800</v>
      </c>
      <c r="E51" s="34"/>
      <c r="F51" s="34">
        <f>E51+D51</f>
        <v>8728800</v>
      </c>
      <c r="G51" s="46">
        <v>0</v>
      </c>
      <c r="H51" s="46">
        <f t="shared" si="0"/>
        <v>8728800</v>
      </c>
    </row>
    <row r="52" spans="1:8" ht="46.5" customHeight="1">
      <c r="A52" s="28" t="s">
        <v>78</v>
      </c>
      <c r="B52" s="29" t="s">
        <v>100</v>
      </c>
      <c r="C52" s="14" t="s">
        <v>95</v>
      </c>
      <c r="D52" s="34">
        <f>D53+D54+D55</f>
        <v>458100</v>
      </c>
      <c r="E52" s="34">
        <f>E53+E54+E55</f>
        <v>1427</v>
      </c>
      <c r="F52" s="34">
        <f>F53+F54+F55</f>
        <v>459527</v>
      </c>
      <c r="G52" s="34">
        <f>G53+G54+G55</f>
        <v>0</v>
      </c>
      <c r="H52" s="46">
        <f t="shared" si="0"/>
        <v>459527</v>
      </c>
    </row>
    <row r="53" spans="1:8" ht="46.5" customHeight="1">
      <c r="A53" s="28" t="s">
        <v>79</v>
      </c>
      <c r="B53" s="38" t="s">
        <v>116</v>
      </c>
      <c r="C53" s="39" t="s">
        <v>117</v>
      </c>
      <c r="D53" s="34"/>
      <c r="E53" s="34">
        <v>1427</v>
      </c>
      <c r="F53" s="34">
        <f>E53+D53</f>
        <v>1427</v>
      </c>
      <c r="G53" s="46">
        <v>0</v>
      </c>
      <c r="H53" s="46">
        <f t="shared" si="0"/>
        <v>1427</v>
      </c>
    </row>
    <row r="54" spans="1:8" ht="45.75" customHeight="1">
      <c r="A54" s="28" t="s">
        <v>81</v>
      </c>
      <c r="B54" s="38" t="s">
        <v>82</v>
      </c>
      <c r="C54" s="40" t="s">
        <v>97</v>
      </c>
      <c r="D54" s="34">
        <v>435500</v>
      </c>
      <c r="E54" s="34"/>
      <c r="F54" s="34">
        <f>E54+D54</f>
        <v>435500</v>
      </c>
      <c r="G54" s="46">
        <v>0</v>
      </c>
      <c r="H54" s="46">
        <f t="shared" si="0"/>
        <v>435500</v>
      </c>
    </row>
    <row r="55" spans="1:8" ht="49.5" customHeight="1">
      <c r="A55" s="28" t="s">
        <v>118</v>
      </c>
      <c r="B55" s="41" t="s">
        <v>80</v>
      </c>
      <c r="C55" s="39" t="s">
        <v>96</v>
      </c>
      <c r="D55" s="34">
        <v>22600</v>
      </c>
      <c r="E55" s="34"/>
      <c r="F55" s="34">
        <f>E55+D55</f>
        <v>22600</v>
      </c>
      <c r="G55" s="46">
        <v>0</v>
      </c>
      <c r="H55" s="46">
        <f t="shared" si="0"/>
        <v>22600</v>
      </c>
    </row>
    <row r="56" spans="1:8" ht="22.5" customHeight="1">
      <c r="A56" s="28" t="s">
        <v>114</v>
      </c>
      <c r="B56" s="37" t="s">
        <v>112</v>
      </c>
      <c r="C56" s="36" t="s">
        <v>113</v>
      </c>
      <c r="D56" s="34">
        <f>D57</f>
        <v>0</v>
      </c>
      <c r="E56" s="34">
        <f>E57</f>
        <v>650000</v>
      </c>
      <c r="F56" s="34">
        <f>F57</f>
        <v>650000</v>
      </c>
      <c r="G56" s="34">
        <f>G57</f>
        <v>0</v>
      </c>
      <c r="H56" s="46">
        <f t="shared" si="0"/>
        <v>650000</v>
      </c>
    </row>
    <row r="57" spans="1:8" ht="31.5">
      <c r="A57" s="28" t="s">
        <v>115</v>
      </c>
      <c r="B57" s="35" t="s">
        <v>121</v>
      </c>
      <c r="C57" s="36" t="s">
        <v>111</v>
      </c>
      <c r="D57" s="34"/>
      <c r="E57" s="34">
        <v>650000</v>
      </c>
      <c r="F57" s="34">
        <f>E57+D57</f>
        <v>650000</v>
      </c>
      <c r="G57" s="46">
        <v>0</v>
      </c>
      <c r="H57" s="46">
        <f t="shared" si="0"/>
        <v>650000</v>
      </c>
    </row>
    <row r="58" spans="1:8" ht="15.75" customHeight="1">
      <c r="A58" s="54" t="s">
        <v>98</v>
      </c>
      <c r="B58" s="55"/>
      <c r="C58" s="55"/>
      <c r="D58" s="44">
        <f>D48+D20</f>
        <v>24136300</v>
      </c>
      <c r="E58" s="44">
        <f>E48+E20</f>
        <v>651427</v>
      </c>
      <c r="F58" s="45">
        <f>F48+F20</f>
        <v>24787727</v>
      </c>
      <c r="G58" s="45">
        <f>G48+G20</f>
        <v>-144939</v>
      </c>
      <c r="H58" s="47">
        <f t="shared" si="0"/>
        <v>24642788</v>
      </c>
    </row>
    <row r="59" spans="2:6" ht="15.75" customHeight="1">
      <c r="B59" s="10"/>
      <c r="C59" s="19"/>
      <c r="D59" s="19"/>
      <c r="E59" s="19"/>
      <c r="F59" s="4"/>
    </row>
    <row r="60" spans="2:6" ht="15.75" customHeight="1">
      <c r="B60" s="53" t="s">
        <v>2</v>
      </c>
      <c r="C60" s="53"/>
      <c r="D60" s="53"/>
      <c r="E60" s="53"/>
      <c r="F60" s="53"/>
    </row>
    <row r="61" spans="2:6" ht="11.25" customHeight="1">
      <c r="B61" s="10"/>
      <c r="C61" s="4"/>
      <c r="D61" s="4"/>
      <c r="E61" s="4"/>
      <c r="F61" s="4"/>
    </row>
    <row r="62" spans="2:6" ht="11.25" customHeight="1">
      <c r="B62" s="10"/>
      <c r="C62" s="4"/>
      <c r="D62" s="4"/>
      <c r="E62" s="4"/>
      <c r="F62" s="4"/>
    </row>
  </sheetData>
  <sheetProtection/>
  <mergeCells count="20">
    <mergeCell ref="B9:F9"/>
    <mergeCell ref="C10:F10"/>
    <mergeCell ref="C2:F2"/>
    <mergeCell ref="B60:F60"/>
    <mergeCell ref="A58:C58"/>
    <mergeCell ref="C3:F3"/>
    <mergeCell ref="A17:A18"/>
    <mergeCell ref="B4:F4"/>
    <mergeCell ref="C5:F5"/>
    <mergeCell ref="B12:F12"/>
    <mergeCell ref="C7:F7"/>
    <mergeCell ref="C8:F8"/>
    <mergeCell ref="G17:G18"/>
    <mergeCell ref="H17:H18"/>
    <mergeCell ref="B13:F13"/>
    <mergeCell ref="D17:D18"/>
    <mergeCell ref="E17:E18"/>
    <mergeCell ref="B17:B18"/>
    <mergeCell ref="C17:C18"/>
    <mergeCell ref="F17:F18"/>
  </mergeCells>
  <printOptions/>
  <pageMargins left="0.7" right="0.7" top="0.75" bottom="0.75" header="0.3" footer="0.3"/>
  <pageSetup fitToHeight="0" fitToWidth="1" horizontalDpi="600" verticalDpi="600" orientation="portrait" paperSize="9" scale="82" r:id="rId3"/>
  <headerFooter differentFirst="1" alignWithMargins="0">
    <oddHeader>&amp;C&amp;P</oddHeader>
  </headerFooter>
  <rowBreaks count="1" manualBreakCount="1">
    <brk id="30" max="7" man="1"/>
  </rowBreaks>
  <colBreaks count="1" manualBreakCount="1">
    <brk id="6" min="1" max="5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2019-12-03T05:36:24Z</cp:lastPrinted>
  <dcterms:created xsi:type="dcterms:W3CDTF">2008-10-23T07:29:54Z</dcterms:created>
  <dcterms:modified xsi:type="dcterms:W3CDTF">2019-12-12T06:34:41Z</dcterms:modified>
  <cp:category/>
  <cp:version/>
  <cp:contentType/>
  <cp:contentStatus/>
</cp:coreProperties>
</file>